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greta\Desktop\Cart\TESI\excel\"/>
    </mc:Choice>
  </mc:AlternateContent>
  <xr:revisionPtr revIDLastSave="0" documentId="13_ncr:1_{8AD44257-38F1-4FE3-982A-F73120192740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Risposte del modulo 1" sheetId="1" r:id="rId1"/>
    <sheet name="adozione" sheetId="2" r:id="rId2"/>
    <sheet name="cerimonie" sheetId="3" r:id="rId3"/>
    <sheet name="Foglio3" sheetId="4" r:id="rId4"/>
  </sheets>
  <definedNames>
    <definedName name="_xlnm._FilterDatabase" localSheetId="0" hidden="1">'Risposte del modulo 1'!$P$1:$P$45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1" l="1"/>
  <c r="N32" i="1"/>
  <c r="O32" i="1"/>
  <c r="P32" i="1"/>
  <c r="Q32" i="1"/>
  <c r="L32" i="1"/>
  <c r="B28" i="4"/>
  <c r="G28" i="4"/>
  <c r="F28" i="4"/>
  <c r="E28" i="4"/>
  <c r="D28" i="4"/>
  <c r="C28" i="4"/>
  <c r="D29" i="3"/>
  <c r="D30" i="3"/>
  <c r="D31" i="3"/>
  <c r="D28" i="3"/>
  <c r="D3" i="3"/>
  <c r="D23" i="3"/>
  <c r="D21" i="3"/>
  <c r="D22" i="3"/>
  <c r="D20" i="3"/>
  <c r="D15" i="3"/>
  <c r="D14" i="3"/>
  <c r="B24" i="3"/>
  <c r="B16" i="3"/>
  <c r="B32" i="3"/>
  <c r="D10" i="3"/>
  <c r="D9" i="3"/>
  <c r="D8" i="3"/>
  <c r="D7" i="3"/>
  <c r="D2" i="3"/>
  <c r="N35" i="1" l="1"/>
</calcChain>
</file>

<file path=xl/sharedStrings.xml><?xml version="1.0" encoding="utf-8"?>
<sst xmlns="http://schemas.openxmlformats.org/spreadsheetml/2006/main" count="453" uniqueCount="105">
  <si>
    <t>Informazioni cronologiche</t>
  </si>
  <si>
    <t>Qual è il tuo ruolo in azienda?</t>
  </si>
  <si>
    <t>Sviluppate i vostri progetti in Agile?</t>
  </si>
  <si>
    <t>Quale tipologia applicativa è più frequentemente utilizzata nei progetti a cui hai partecipato?</t>
  </si>
  <si>
    <t>Pianificate cerimonie, a livello di team e/o di organizzazione, per favorire il flusso di informazione?  (Daily standup meeting, operations review, Sprint planning...)</t>
  </si>
  <si>
    <t>Se la risposta alla domanda precedente è 'Si', con quale cadenza vengono organizzate?</t>
  </si>
  <si>
    <t>Partecipi alla definizione del Backlog?</t>
  </si>
  <si>
    <t>Partecipi alle riunioni programmate? (Anche non fisicamente)</t>
  </si>
  <si>
    <t>Qualora non partecipassi con frequenza, qual è il motivo della mancata partecipazione?</t>
  </si>
  <si>
    <t>Reputi che le cerimonie adottate migliorino la qualità del lavoro? (si intendano tutte le tipologie di cerimonie: daily meeting, operations review, strategy review...)</t>
  </si>
  <si>
    <t xml:space="preserve">In che modo, tali cerimonie, agevolano il flusso di informazione e la qualità del lavoro? </t>
  </si>
  <si>
    <t xml:space="preserve">  Come valuti il tuo ambiente di lavoro Agile?  </t>
  </si>
  <si>
    <t xml:space="preserve">Come valuti la frequenza di utilizzo del Product Backlog?   </t>
  </si>
  <si>
    <t xml:space="preserve">Gli obiettivi proposti nel Product Backlog sono chiari?  </t>
  </si>
  <si>
    <t xml:space="preserve">Come valuti la partecipazione e la condivisione nel costruire e gestire il Product Backlog?  </t>
  </si>
  <si>
    <t xml:space="preserve">Pensi che il linguaggio adottato nel tuo posto di lavoro sia comune e condiviso sia all'interno che nei rapporti con il cliente?  </t>
  </si>
  <si>
    <t xml:space="preserve">Sei soddisfatto dell'applicazione di tale metodologia nella tua azienda? Pensi che venga diffusa costantemente la cultura Agile all'interno dell’azienda? (anche grazie ad iniziative interne come workshop, seminari ed esperienze condivise)   </t>
  </si>
  <si>
    <t xml:space="preserve">Pensi che quello attualmente applicato sia l’approccio Agile più adatto per la gestione del lavoro nella tua azienda?  </t>
  </si>
  <si>
    <t>Se la risposta alla domanda precedente è negativa, quale sarebbe, secondo la tua opinione, l'approccio più efficace ed efficiente? Esponi brevemente la tua opinione</t>
  </si>
  <si>
    <t xml:space="preserve">Hai consigli o suggerimenti per migliore l'applicazione di questa metodologia?  </t>
  </si>
  <si>
    <t>Analista\ Sviluppatore\ PMO</t>
  </si>
  <si>
    <t>Si</t>
  </si>
  <si>
    <t>hybrid agile</t>
  </si>
  <si>
    <t>Giornaliera</t>
  </si>
  <si>
    <t>No</t>
  </si>
  <si>
    <t>Sempre</t>
  </si>
  <si>
    <t>non sempre agevolano il lavoro</t>
  </si>
  <si>
    <t>una migliore comunicazione tra i membri del team porterebbe a risultati migliori con meno lavoro di backtracking</t>
  </si>
  <si>
    <t>Agile (generico)</t>
  </si>
  <si>
    <t>Ci permettono sempre di rimanere allineati su eventuali problemi che sorgono su altri fronti che potenzialmente potrebbero impattare il lavoro di altri</t>
  </si>
  <si>
    <t>Project Manager \ Lead</t>
  </si>
  <si>
    <t>Metodologia Scrum</t>
  </si>
  <si>
    <t>Tramite i daily meeting si agevola il flusso di informazione rendendo la comunicazione tempestiva, riducendo eventuali delay nella comunicazione tipici di altre metodologie progettuali e indirizzando punti d'attenzione prima che diventino punti bloccanti. Le altre cerimonie, come ad esempio la sprint review e retrospective incrementano la qualità del lavoro facendo emergere i punti migliorativi sui quali il team deve focalizzarsi negli sprint successivi.</t>
  </si>
  <si>
    <t>Spesso</t>
  </si>
  <si>
    <t>Forzano l'allineamento con tutti i membri del team e delle diverse funzioni aziendali</t>
  </si>
  <si>
    <t>Settimanale</t>
  </si>
  <si>
    <t>La mia funzione aziendale non è coinvolta</t>
  </si>
  <si>
    <t xml:space="preserve">Vengono condivise le informazioni nuove di progetto, lo stato degli sprint, e vengono organizzati i task successivi </t>
  </si>
  <si>
    <t>maggiore possibilità di confronto, possibilità di recepire prima eventuali problematiche da risolvere</t>
  </si>
  <si>
    <t>Negli incontri si esprimono dubbi e si propongono soluzioni e tutti possono dare il loro contributo</t>
  </si>
  <si>
    <t>Motivi personali</t>
  </si>
  <si>
    <t>aggiornamento costante e meno dispersione delle informazioni</t>
  </si>
  <si>
    <t>Spesso i progetti Agile sono strutturati come i progetti Waterfall, ma con qualche cerimonia in più</t>
  </si>
  <si>
    <t>Attraverso i daily meeting, tutti i dubbi ed eventuali punti aperti vengono indirizzati agevolmente. Quindi il confronto con tutto il team è importante in progetti che utilizzano la metodologia agile.</t>
  </si>
  <si>
    <t>Metodologia Kanban</t>
  </si>
  <si>
    <t>Il team è sempre allineato anche in caso di necessità di supporto</t>
  </si>
  <si>
    <t>Condivisione delle attività</t>
  </si>
  <si>
    <t>BU Manager</t>
  </si>
  <si>
    <t>Raramente</t>
  </si>
  <si>
    <t>Identificazione rapida dei key fact, open point e rischi</t>
  </si>
  <si>
    <t>Perché la frequenza e la modalità semplificata dei ruoli e degli incontri migliorano i rapporti conoscitivi, sia del business che si analizza che delle persone che lo interpretano</t>
  </si>
  <si>
    <t>Coordinazione con vari membri del team</t>
  </si>
  <si>
    <t>Consulente</t>
  </si>
  <si>
    <t>Non penso siano stati applicati pattern del genere</t>
  </si>
  <si>
    <t>Ti informano sullo stato e sui problemi attuali del progetto</t>
  </si>
  <si>
    <t>Se fatte bene tutti vengono aggiornati e hanno una visione macro del progetto,  altrimenti c'è solo entropia</t>
  </si>
  <si>
    <t>La metodologia agile va applicata in progetti e contesti specifici, forzare la metodologia agile solo per saltare le classiche fasi di analisi e requisitazione solo per richiedere modifiche continue porta ad un prodotto strutturalmente debole (poco ottimizzato, con pezzi inutilizzati, ecc..)</t>
  </si>
  <si>
    <t xml:space="preserve">Necessarie persone ben formate sulla metodologia a capo dei progetti , sarebbe anche opportuno avere giusti moderatori nelle riunioni che impediscano che i discorsi si allarghino e che si rimanga concentrati nell'obiettivo </t>
  </si>
  <si>
    <t>3 volte la settimana</t>
  </si>
  <si>
    <t>A volte non garantiscono la qualità, perchè le "cerimonie" vengono usate per altri scopi inappropriati: risoluzioni incidicenti, problemi dell'ultimo minuto, ecc...</t>
  </si>
  <si>
    <t>Ricordare agli Stackholders le regole basiche di utilizzo della metodologie Scrum per evitare che i meeting con cadenza periodica vengono usati per altri scopi.</t>
  </si>
  <si>
    <t>Feature Driven Devlopment</t>
  </si>
  <si>
    <t>Non mi interessano</t>
  </si>
  <si>
    <t>Favoriscono comunicazione per gli avanzamenti e permettono di intercettare situazioni e problemi che si possono tradurre più avanti in bug o reworks progettuali</t>
  </si>
  <si>
    <t>Interfacciandomi con il cliente ricevo un feedback da qualcuno che non mette mano giornalmente a ciò a cui sto lavorando e mi aiuta a capire meglio in che direzione andare</t>
  </si>
  <si>
    <t>Campo dirigenziale</t>
  </si>
  <si>
    <t>waterfall 'flessibile - "scrumfall"</t>
  </si>
  <si>
    <t>SAL settimanale</t>
  </si>
  <si>
    <t>avendo continous feedback col cliente, siamo sicuri di arrivare alla consegna avendo una soluzione in linea con le esigenze ed aspettative del cliente</t>
  </si>
  <si>
    <t>I daily aiutano il team a focalizzarsi sui task a maggiore priorità, facendo uscire possibili problemi e facilitandone la risoluzione a livello di team</t>
  </si>
  <si>
    <t>controllo</t>
  </si>
  <si>
    <t>Se non troppo frequenti (non più frequenti che settimanali) agevolano gli allineamenti</t>
  </si>
  <si>
    <t xml:space="preserve">maggior conoscenze </t>
  </si>
  <si>
    <t>dipende dalla cerimonia, daily standup su base giornaliera, sprint planning ad inizio sprint, sprint review alla fine dello sprint</t>
  </si>
  <si>
    <t>lo scrum team è allineato su quello che succede, si facilita la rimozione impedimenti</t>
  </si>
  <si>
    <t>Almeno una volta a settimana</t>
  </si>
  <si>
    <t>Essere allineati e tempestivi della gestione delle issue con eventuale ripianificazione</t>
  </si>
  <si>
    <t>Sicuramente non applichiamo un agile puro e si potrebbe essere più performante</t>
  </si>
  <si>
    <t>Si affrontano le problematiche riscontrate da ognuno con cadenza costante, in modo da mantenersi aggiornati sullo stato dei fatti</t>
  </si>
  <si>
    <t>Assicurarsi che prima dell'inizio del progetto, tutti siano informati sulle nozioni base dell'agile e capiscano così il senso ed il motivo dei vari step e delle cerimonie</t>
  </si>
  <si>
    <t>Garantire al team un livello di informazione costante</t>
  </si>
  <si>
    <t>Probabilmente sarebbe più adatta una modalità mista</t>
  </si>
  <si>
    <t>Valutazioni preliminari più accurate potrebbero implementare il livello e la qualità dell'output</t>
  </si>
  <si>
    <t>Danno la possibilità di confrontarsi e trovare soluzioni in modo più efficace</t>
  </si>
  <si>
    <t>Un approccio waterfall</t>
  </si>
  <si>
    <t>Favoriscono il flusso di informazioni e rendono più chiari gli obiettivi</t>
  </si>
  <si>
    <t>Scrum</t>
  </si>
  <si>
    <t>Kanban</t>
  </si>
  <si>
    <t>Hybrid agile</t>
  </si>
  <si>
    <t>Altro</t>
  </si>
  <si>
    <t xml:space="preserve">percenutale di adozione </t>
  </si>
  <si>
    <t>Pianificate cerimonie?</t>
  </si>
  <si>
    <t>SI</t>
  </si>
  <si>
    <t>NO</t>
  </si>
  <si>
    <t>-&gt;</t>
  </si>
  <si>
    <t xml:space="preserve">3 volte a settimana </t>
  </si>
  <si>
    <t>Partecipi alla definizione del backlog?</t>
  </si>
  <si>
    <t>Alcuni meeting si accavallano</t>
  </si>
  <si>
    <t xml:space="preserve">PERMETTONO DI RISOLVERE I PROBLEMI IN MODO PIU' EFFICIENTE </t>
  </si>
  <si>
    <t>FAVORISCONO IL FLUSSO DI INFORMAZIONI/ALLINEAMENTO</t>
  </si>
  <si>
    <t>X</t>
  </si>
  <si>
    <t>AIUTANO A CONOSCERE IL MODUS OPERANDI DEGLI ALTRI MEMBRI DEL TEAM</t>
  </si>
  <si>
    <t xml:space="preserve">MIGLIORA IL LIVELLOD IN INFORMAZIONE INTERNA E CON IL CLIENTE </t>
  </si>
  <si>
    <t>SAREBBERO SUFFICIENTI DEIMEETING SETTIMANALI</t>
  </si>
  <si>
    <t>SONO UTILI PER IMPLEMENTARE LE PROPRIE COMPETENZE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</si>
</sst>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Alignment="1">
      <alignment horizontal="center" vertical="center"/>
    </xf>
    <xf numFmtId="9" fontId="0" fillId="0" borderId="0" xfId="1" applyFont="1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wrapText="1"/>
      <protection locked="0"/>
    </xf>
    <xf numFmtId="9" fontId="0" fillId="0" borderId="0" xfId="1" applyFont="1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adozione!$D$3</c:f>
              <c:strCache>
                <c:ptCount val="1"/>
                <c:pt idx="0">
                  <c:v>percenutale di adozione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129-4CEC-B22A-2093840A531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129-4CEC-B22A-2093840A531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129-4CEC-B22A-2093840A531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2129-4CEC-B22A-2093840A531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2129-4CEC-B22A-2093840A53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adozione!$C$4:$C$8</c:f>
              <c:strCache>
                <c:ptCount val="5"/>
                <c:pt idx="0">
                  <c:v>Scrum</c:v>
                </c:pt>
                <c:pt idx="1">
                  <c:v>Agile (generico)</c:v>
                </c:pt>
                <c:pt idx="2">
                  <c:v>Kanban</c:v>
                </c:pt>
                <c:pt idx="3">
                  <c:v>Hybrid agile</c:v>
                </c:pt>
                <c:pt idx="4">
                  <c:v>Altro</c:v>
                </c:pt>
              </c:strCache>
            </c:strRef>
          </c:cat>
          <c:val>
            <c:numRef>
              <c:f>adozione!$D$4:$D$8</c:f>
              <c:numCache>
                <c:formatCode>General</c:formatCode>
                <c:ptCount val="5"/>
                <c:pt idx="0">
                  <c:v>7</c:v>
                </c:pt>
                <c:pt idx="1">
                  <c:v>16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29-4CEC-B22A-2093840A531F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587764</xdr:colOff>
      <xdr:row>1</xdr:row>
      <xdr:rowOff>188339</xdr:rowOff>
    </xdr:from>
    <xdr:to>
      <xdr:col>11</xdr:col>
      <xdr:colOff>220980</xdr:colOff>
      <xdr:row>12</xdr:row>
      <xdr:rowOff>103041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377E540-EB3A-47AD-B360-E7280FC139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T35"/>
  <sheetViews>
    <sheetView tabSelected="1" topLeftCell="Q1" zoomScale="70" workbookViewId="0">
      <pane ySplit="1" topLeftCell="A2" activePane="bottomLeft" state="frozen"/>
      <selection pane="bottomLeft" activeCell="S30" sqref="S30"/>
    </sheetView>
  </sheetViews>
  <sheetFormatPr defaultColWidth="12.6640625" defaultRowHeight="15.75" customHeight="1" x14ac:dyDescent="0.25"/>
  <cols>
    <col min="1" max="1" width="18.88671875" customWidth="1"/>
    <col min="2" max="2" width="25.44140625" bestFit="1" customWidth="1"/>
    <col min="3" max="3" width="18.88671875" customWidth="1"/>
    <col min="4" max="4" width="24.33203125" customWidth="1"/>
    <col min="5" max="8" width="18.88671875" customWidth="1"/>
    <col min="9" max="9" width="75.44140625" bestFit="1" customWidth="1"/>
    <col min="10" max="10" width="18.88671875" customWidth="1"/>
    <col min="11" max="11" width="255.77734375" bestFit="1" customWidth="1"/>
    <col min="12" max="12" width="38.44140625" bestFit="1" customWidth="1"/>
    <col min="13" max="13" width="49.33203125" bestFit="1" customWidth="1"/>
    <col min="14" max="14" width="46.109375" bestFit="1" customWidth="1"/>
    <col min="15" max="15" width="75.88671875" bestFit="1" customWidth="1"/>
    <col min="16" max="16" width="103.33203125" bestFit="1" customWidth="1"/>
    <col min="17" max="17" width="197.5546875" bestFit="1" customWidth="1"/>
    <col min="18" max="26" width="18.88671875" customWidth="1"/>
  </cols>
  <sheetData>
    <row r="1" spans="1:20" ht="13.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 ht="13.2" x14ac:dyDescent="0.25">
      <c r="A2" s="2">
        <v>44958.427641898146</v>
      </c>
      <c r="B2" s="1" t="s">
        <v>20</v>
      </c>
      <c r="C2" s="1" t="s">
        <v>21</v>
      </c>
      <c r="D2" s="1" t="s">
        <v>22</v>
      </c>
      <c r="E2" s="1" t="s">
        <v>21</v>
      </c>
      <c r="F2" s="1" t="s">
        <v>23</v>
      </c>
      <c r="G2" s="1" t="s">
        <v>24</v>
      </c>
      <c r="H2" s="1" t="s">
        <v>25</v>
      </c>
      <c r="J2" s="1" t="s">
        <v>24</v>
      </c>
      <c r="K2" s="1" t="s">
        <v>26</v>
      </c>
      <c r="L2" s="1">
        <v>4</v>
      </c>
      <c r="M2" s="1">
        <v>3</v>
      </c>
      <c r="N2" s="1">
        <v>3</v>
      </c>
      <c r="O2" s="1">
        <v>3</v>
      </c>
      <c r="P2" s="1">
        <v>2</v>
      </c>
      <c r="Q2" s="1">
        <v>2</v>
      </c>
      <c r="R2" s="1" t="s">
        <v>21</v>
      </c>
      <c r="T2" s="1" t="s">
        <v>27</v>
      </c>
    </row>
    <row r="3" spans="1:20" ht="13.2" x14ac:dyDescent="0.25">
      <c r="A3" s="2">
        <v>44958.432118645833</v>
      </c>
      <c r="B3" s="1" t="s">
        <v>20</v>
      </c>
      <c r="C3" s="1" t="s">
        <v>21</v>
      </c>
      <c r="D3" s="1" t="s">
        <v>28</v>
      </c>
      <c r="E3" s="1" t="s">
        <v>21</v>
      </c>
      <c r="F3" s="1" t="s">
        <v>23</v>
      </c>
      <c r="G3" s="1" t="s">
        <v>24</v>
      </c>
      <c r="H3" s="1" t="s">
        <v>25</v>
      </c>
      <c r="J3" s="1" t="s">
        <v>21</v>
      </c>
      <c r="K3" s="1" t="s">
        <v>29</v>
      </c>
      <c r="L3" s="1">
        <v>4</v>
      </c>
      <c r="M3" s="1">
        <v>4</v>
      </c>
      <c r="N3" s="1">
        <v>4</v>
      </c>
      <c r="O3" s="1">
        <v>4</v>
      </c>
      <c r="P3" s="1">
        <v>4</v>
      </c>
      <c r="Q3" s="1">
        <v>4</v>
      </c>
      <c r="R3" s="1" t="s">
        <v>21</v>
      </c>
    </row>
    <row r="4" spans="1:20" ht="13.2" x14ac:dyDescent="0.25">
      <c r="A4" s="2">
        <v>44958.461814282404</v>
      </c>
      <c r="B4" s="1" t="s">
        <v>30</v>
      </c>
      <c r="C4" s="1" t="s">
        <v>21</v>
      </c>
      <c r="D4" s="1" t="s">
        <v>31</v>
      </c>
      <c r="E4" s="1" t="s">
        <v>21</v>
      </c>
      <c r="F4" s="1" t="s">
        <v>23</v>
      </c>
      <c r="G4" s="1" t="s">
        <v>21</v>
      </c>
      <c r="H4" s="1" t="s">
        <v>25</v>
      </c>
      <c r="J4" s="1" t="s">
        <v>21</v>
      </c>
      <c r="K4" s="1" t="s">
        <v>32</v>
      </c>
      <c r="L4" s="1">
        <v>4</v>
      </c>
      <c r="M4" s="1">
        <v>4</v>
      </c>
      <c r="N4" s="1">
        <v>4</v>
      </c>
      <c r="O4" s="1">
        <v>4</v>
      </c>
      <c r="P4" s="1">
        <v>4</v>
      </c>
      <c r="Q4" s="1">
        <v>4</v>
      </c>
      <c r="R4" s="1" t="s">
        <v>21</v>
      </c>
    </row>
    <row r="5" spans="1:20" ht="13.2" x14ac:dyDescent="0.25">
      <c r="A5" s="2">
        <v>44958.515911574075</v>
      </c>
      <c r="B5" s="1" t="s">
        <v>20</v>
      </c>
      <c r="C5" s="1" t="s">
        <v>21</v>
      </c>
      <c r="D5" s="1" t="s">
        <v>31</v>
      </c>
      <c r="E5" s="1" t="s">
        <v>21</v>
      </c>
      <c r="F5" s="1" t="s">
        <v>23</v>
      </c>
      <c r="G5" s="1" t="s">
        <v>24</v>
      </c>
      <c r="H5" s="1" t="s">
        <v>33</v>
      </c>
      <c r="J5" s="1" t="s">
        <v>21</v>
      </c>
      <c r="K5" s="1" t="s">
        <v>34</v>
      </c>
      <c r="L5" s="1">
        <v>4</v>
      </c>
      <c r="M5" s="1">
        <v>4</v>
      </c>
      <c r="N5" s="1">
        <v>3</v>
      </c>
      <c r="O5" s="1">
        <v>2</v>
      </c>
      <c r="P5" s="1">
        <v>4</v>
      </c>
      <c r="Q5" s="1">
        <v>3</v>
      </c>
      <c r="R5" s="1" t="s">
        <v>21</v>
      </c>
    </row>
    <row r="6" spans="1:20" ht="13.2" x14ac:dyDescent="0.25">
      <c r="A6" s="2">
        <v>44958.791327349536</v>
      </c>
      <c r="B6" s="1" t="s">
        <v>20</v>
      </c>
      <c r="C6" s="1" t="s">
        <v>21</v>
      </c>
      <c r="D6" s="1" t="s">
        <v>28</v>
      </c>
      <c r="E6" s="1" t="s">
        <v>21</v>
      </c>
      <c r="F6" s="1" t="s">
        <v>35</v>
      </c>
      <c r="G6" s="1" t="s">
        <v>24</v>
      </c>
      <c r="H6" s="1" t="s">
        <v>33</v>
      </c>
      <c r="I6" s="1" t="s">
        <v>36</v>
      </c>
      <c r="J6" s="1" t="s">
        <v>21</v>
      </c>
      <c r="K6" s="1" t="s">
        <v>37</v>
      </c>
      <c r="L6" s="1">
        <v>4</v>
      </c>
      <c r="M6" s="1">
        <v>4</v>
      </c>
      <c r="N6" s="1">
        <v>4</v>
      </c>
      <c r="O6" s="1">
        <v>2</v>
      </c>
      <c r="P6" s="1">
        <v>4</v>
      </c>
      <c r="Q6" s="1">
        <v>4</v>
      </c>
      <c r="R6" s="1" t="s">
        <v>21</v>
      </c>
    </row>
    <row r="7" spans="1:20" ht="13.2" x14ac:dyDescent="0.25">
      <c r="A7" s="2">
        <v>44963.461370833335</v>
      </c>
      <c r="B7" s="1" t="s">
        <v>20</v>
      </c>
      <c r="C7" s="1" t="s">
        <v>21</v>
      </c>
      <c r="D7" s="1" t="s">
        <v>28</v>
      </c>
      <c r="E7" s="1" t="s">
        <v>21</v>
      </c>
      <c r="F7" s="1" t="s">
        <v>23</v>
      </c>
      <c r="G7" s="1" t="s">
        <v>24</v>
      </c>
      <c r="H7" s="1" t="s">
        <v>25</v>
      </c>
      <c r="I7" s="1" t="s">
        <v>36</v>
      </c>
      <c r="J7" s="1" t="s">
        <v>21</v>
      </c>
      <c r="K7" s="1" t="s">
        <v>38</v>
      </c>
      <c r="L7" s="1">
        <v>3</v>
      </c>
      <c r="M7" s="1">
        <v>3</v>
      </c>
      <c r="N7" s="1">
        <v>3</v>
      </c>
      <c r="O7" s="1">
        <v>3</v>
      </c>
      <c r="P7" s="1">
        <v>4</v>
      </c>
      <c r="Q7" s="1">
        <v>3</v>
      </c>
      <c r="R7" s="1" t="s">
        <v>21</v>
      </c>
    </row>
    <row r="8" spans="1:20" ht="13.2" x14ac:dyDescent="0.25">
      <c r="A8" s="2">
        <v>44963.461795185183</v>
      </c>
      <c r="B8" s="1" t="s">
        <v>20</v>
      </c>
      <c r="C8" s="1" t="s">
        <v>21</v>
      </c>
      <c r="D8" s="1" t="s">
        <v>28</v>
      </c>
      <c r="E8" s="1" t="s">
        <v>21</v>
      </c>
      <c r="F8" s="1" t="s">
        <v>23</v>
      </c>
      <c r="G8" s="1" t="s">
        <v>24</v>
      </c>
      <c r="H8" s="1" t="s">
        <v>33</v>
      </c>
      <c r="J8" s="1" t="s">
        <v>21</v>
      </c>
      <c r="K8" s="1" t="s">
        <v>39</v>
      </c>
      <c r="L8" s="1">
        <v>4</v>
      </c>
      <c r="M8" s="1">
        <v>4</v>
      </c>
      <c r="N8" s="1">
        <v>4</v>
      </c>
      <c r="O8" s="1">
        <v>4</v>
      </c>
      <c r="P8" s="1">
        <v>4</v>
      </c>
      <c r="Q8" s="1">
        <v>4</v>
      </c>
      <c r="R8" s="1" t="s">
        <v>21</v>
      </c>
    </row>
    <row r="9" spans="1:20" ht="13.2" x14ac:dyDescent="0.25">
      <c r="A9" s="2">
        <v>44963.466294733793</v>
      </c>
      <c r="B9" s="1" t="s">
        <v>20</v>
      </c>
      <c r="C9" s="1" t="s">
        <v>21</v>
      </c>
      <c r="D9" s="1" t="s">
        <v>28</v>
      </c>
      <c r="E9" s="1" t="s">
        <v>21</v>
      </c>
      <c r="F9" s="1" t="s">
        <v>23</v>
      </c>
      <c r="G9" s="1" t="s">
        <v>21</v>
      </c>
      <c r="H9" s="1" t="s">
        <v>25</v>
      </c>
      <c r="I9" s="1" t="s">
        <v>40</v>
      </c>
      <c r="J9" s="1" t="s">
        <v>21</v>
      </c>
      <c r="K9" s="1" t="s">
        <v>41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>
        <v>2</v>
      </c>
      <c r="R9" s="1" t="s">
        <v>24</v>
      </c>
      <c r="S9" s="1" t="s">
        <v>42</v>
      </c>
    </row>
    <row r="10" spans="1:20" ht="13.2" x14ac:dyDescent="0.25">
      <c r="A10" s="2">
        <v>44963.470499270828</v>
      </c>
      <c r="B10" s="1" t="s">
        <v>20</v>
      </c>
      <c r="C10" s="1" t="s">
        <v>21</v>
      </c>
      <c r="D10" s="1" t="s">
        <v>28</v>
      </c>
      <c r="E10" s="1" t="s">
        <v>21</v>
      </c>
      <c r="F10" s="1" t="s">
        <v>23</v>
      </c>
      <c r="G10" s="1" t="s">
        <v>21</v>
      </c>
      <c r="H10" s="1" t="s">
        <v>25</v>
      </c>
      <c r="J10" s="1" t="s">
        <v>21</v>
      </c>
      <c r="K10" s="1" t="s">
        <v>43</v>
      </c>
      <c r="L10" s="1">
        <v>4</v>
      </c>
      <c r="M10" s="1">
        <v>4</v>
      </c>
      <c r="N10" s="1">
        <v>3</v>
      </c>
      <c r="O10" s="1">
        <v>3</v>
      </c>
      <c r="P10" s="1">
        <v>5</v>
      </c>
      <c r="Q10" s="1">
        <v>5</v>
      </c>
      <c r="R10" s="1" t="s">
        <v>21</v>
      </c>
    </row>
    <row r="11" spans="1:20" ht="13.2" x14ac:dyDescent="0.25">
      <c r="A11" s="2">
        <v>44963.481944965279</v>
      </c>
      <c r="B11" s="1" t="s">
        <v>20</v>
      </c>
      <c r="C11" s="1" t="s">
        <v>21</v>
      </c>
      <c r="D11" s="1" t="s">
        <v>44</v>
      </c>
      <c r="E11" s="1" t="s">
        <v>21</v>
      </c>
      <c r="F11" s="1" t="s">
        <v>23</v>
      </c>
      <c r="G11" s="1" t="s">
        <v>21</v>
      </c>
      <c r="H11" s="1" t="s">
        <v>33</v>
      </c>
      <c r="I11" s="1" t="s">
        <v>97</v>
      </c>
      <c r="J11" s="1" t="s">
        <v>21</v>
      </c>
      <c r="K11" s="1" t="s">
        <v>45</v>
      </c>
      <c r="L11" s="1">
        <v>4</v>
      </c>
      <c r="M11" s="1">
        <v>4</v>
      </c>
      <c r="N11" s="1">
        <v>4</v>
      </c>
      <c r="O11" s="1">
        <v>4</v>
      </c>
      <c r="P11" s="1">
        <v>4</v>
      </c>
      <c r="Q11" s="1">
        <v>4</v>
      </c>
      <c r="R11" s="1" t="s">
        <v>21</v>
      </c>
    </row>
    <row r="12" spans="1:20" ht="13.2" x14ac:dyDescent="0.25">
      <c r="A12" s="2">
        <v>44964.54825201389</v>
      </c>
      <c r="B12" s="1" t="s">
        <v>30</v>
      </c>
      <c r="C12" s="1" t="s">
        <v>21</v>
      </c>
      <c r="D12" s="1" t="s">
        <v>28</v>
      </c>
      <c r="E12" s="1" t="s">
        <v>21</v>
      </c>
      <c r="F12" s="1" t="s">
        <v>35</v>
      </c>
      <c r="G12" s="1" t="s">
        <v>21</v>
      </c>
      <c r="H12" s="1" t="s">
        <v>33</v>
      </c>
      <c r="J12" s="1" t="s">
        <v>21</v>
      </c>
      <c r="K12" s="1" t="s">
        <v>46</v>
      </c>
      <c r="L12" s="1">
        <v>3</v>
      </c>
      <c r="M12" s="1">
        <v>3</v>
      </c>
      <c r="N12" s="1">
        <v>4</v>
      </c>
      <c r="O12" s="1">
        <v>4</v>
      </c>
      <c r="P12" s="1">
        <v>4</v>
      </c>
      <c r="Q12" s="1">
        <v>4</v>
      </c>
      <c r="R12" s="1" t="s">
        <v>21</v>
      </c>
    </row>
    <row r="13" spans="1:20" ht="13.2" x14ac:dyDescent="0.25">
      <c r="A13" s="2">
        <v>44965.473410127313</v>
      </c>
      <c r="B13" s="1" t="s">
        <v>47</v>
      </c>
      <c r="C13" s="1" t="s">
        <v>21</v>
      </c>
      <c r="D13" s="1" t="s">
        <v>31</v>
      </c>
      <c r="E13" s="1" t="s">
        <v>21</v>
      </c>
      <c r="F13" s="1" t="s">
        <v>23</v>
      </c>
      <c r="G13" s="1" t="s">
        <v>24</v>
      </c>
      <c r="H13" s="1" t="s">
        <v>48</v>
      </c>
      <c r="I13" s="1" t="s">
        <v>36</v>
      </c>
      <c r="J13" s="1" t="s">
        <v>21</v>
      </c>
      <c r="K13" s="1" t="s">
        <v>49</v>
      </c>
      <c r="L13" s="1">
        <v>5</v>
      </c>
      <c r="M13" s="1">
        <v>4</v>
      </c>
      <c r="N13" s="1">
        <v>4</v>
      </c>
      <c r="O13" s="1">
        <v>4</v>
      </c>
      <c r="P13" s="1">
        <v>5</v>
      </c>
      <c r="Q13" s="1">
        <v>4</v>
      </c>
      <c r="R13" s="1" t="s">
        <v>21</v>
      </c>
    </row>
    <row r="14" spans="1:20" ht="13.2" x14ac:dyDescent="0.25">
      <c r="A14" s="2">
        <v>44965.662771284726</v>
      </c>
      <c r="B14" s="1" t="s">
        <v>20</v>
      </c>
      <c r="C14" s="1" t="s">
        <v>21</v>
      </c>
      <c r="D14" s="1" t="s">
        <v>28</v>
      </c>
      <c r="E14" s="1" t="s">
        <v>21</v>
      </c>
      <c r="F14" s="1" t="s">
        <v>35</v>
      </c>
      <c r="G14" s="1" t="s">
        <v>24</v>
      </c>
      <c r="H14" s="1" t="s">
        <v>33</v>
      </c>
      <c r="J14" s="1" t="s">
        <v>21</v>
      </c>
      <c r="K14" s="1" t="s">
        <v>50</v>
      </c>
      <c r="L14" s="1">
        <v>3</v>
      </c>
      <c r="M14" s="1">
        <v>3</v>
      </c>
      <c r="N14" s="1">
        <v>3</v>
      </c>
      <c r="O14" s="1">
        <v>2</v>
      </c>
      <c r="P14" s="1">
        <v>3</v>
      </c>
      <c r="Q14" s="1">
        <v>3</v>
      </c>
      <c r="R14" s="1" t="s">
        <v>24</v>
      </c>
    </row>
    <row r="15" spans="1:20" ht="13.2" x14ac:dyDescent="0.25">
      <c r="A15" s="2">
        <v>44965.730915682871</v>
      </c>
      <c r="B15" s="1" t="s">
        <v>20</v>
      </c>
      <c r="C15" s="1" t="s">
        <v>21</v>
      </c>
      <c r="D15" s="1" t="s">
        <v>28</v>
      </c>
      <c r="E15" s="1" t="s">
        <v>21</v>
      </c>
      <c r="F15" s="1" t="s">
        <v>35</v>
      </c>
      <c r="G15" s="1" t="s">
        <v>21</v>
      </c>
      <c r="H15" s="1" t="s">
        <v>33</v>
      </c>
      <c r="I15" s="1" t="s">
        <v>36</v>
      </c>
      <c r="J15" s="1" t="s">
        <v>21</v>
      </c>
      <c r="K15" s="1" t="s">
        <v>51</v>
      </c>
      <c r="L15" s="1">
        <v>4</v>
      </c>
      <c r="M15" s="1">
        <v>3</v>
      </c>
      <c r="N15" s="1">
        <v>4</v>
      </c>
      <c r="O15" s="1">
        <v>3</v>
      </c>
      <c r="P15" s="1">
        <v>4</v>
      </c>
      <c r="Q15" s="1">
        <v>3</v>
      </c>
      <c r="R15" s="1" t="s">
        <v>21</v>
      </c>
    </row>
    <row r="16" spans="1:20" ht="13.2" x14ac:dyDescent="0.25">
      <c r="A16" s="2">
        <v>44965.744033136572</v>
      </c>
      <c r="B16" s="1" t="s">
        <v>52</v>
      </c>
      <c r="C16" s="1" t="s">
        <v>24</v>
      </c>
      <c r="D16" s="1" t="s">
        <v>53</v>
      </c>
      <c r="E16" s="1" t="s">
        <v>21</v>
      </c>
      <c r="F16" s="1" t="s">
        <v>23</v>
      </c>
      <c r="G16" s="1" t="s">
        <v>24</v>
      </c>
      <c r="H16" s="1" t="s">
        <v>25</v>
      </c>
      <c r="I16" s="1" t="s">
        <v>36</v>
      </c>
      <c r="J16" s="1" t="s">
        <v>21</v>
      </c>
      <c r="K16" s="1" t="s">
        <v>54</v>
      </c>
      <c r="L16" s="1">
        <v>3</v>
      </c>
      <c r="M16" s="1">
        <v>3</v>
      </c>
      <c r="N16" s="1">
        <v>3</v>
      </c>
      <c r="O16" s="1">
        <v>3</v>
      </c>
      <c r="P16" s="1">
        <v>3</v>
      </c>
      <c r="Q16" s="1">
        <v>3</v>
      </c>
      <c r="R16" s="1" t="s">
        <v>21</v>
      </c>
    </row>
    <row r="17" spans="1:20" ht="13.2" x14ac:dyDescent="0.25">
      <c r="A17" s="2">
        <v>44965.865964108802</v>
      </c>
      <c r="B17" s="1" t="s">
        <v>20</v>
      </c>
      <c r="C17" s="1" t="s">
        <v>21</v>
      </c>
      <c r="D17" s="1" t="s">
        <v>28</v>
      </c>
      <c r="E17" s="1" t="s">
        <v>21</v>
      </c>
      <c r="F17" s="1" t="s">
        <v>23</v>
      </c>
      <c r="G17" s="1" t="s">
        <v>24</v>
      </c>
      <c r="H17" s="1" t="s">
        <v>33</v>
      </c>
      <c r="I17" s="1" t="s">
        <v>36</v>
      </c>
      <c r="J17" s="1" t="s">
        <v>24</v>
      </c>
      <c r="K17" s="1" t="s">
        <v>55</v>
      </c>
      <c r="L17" s="1">
        <v>3</v>
      </c>
      <c r="M17" s="1">
        <v>2</v>
      </c>
      <c r="N17" s="1">
        <v>2</v>
      </c>
      <c r="O17" s="1">
        <v>2</v>
      </c>
      <c r="P17" s="1">
        <v>4</v>
      </c>
      <c r="Q17" s="1">
        <v>2</v>
      </c>
      <c r="R17" s="1" t="s">
        <v>24</v>
      </c>
      <c r="S17" s="1" t="s">
        <v>56</v>
      </c>
      <c r="T17" s="1" t="s">
        <v>57</v>
      </c>
    </row>
    <row r="18" spans="1:20" ht="13.2" x14ac:dyDescent="0.25">
      <c r="A18" s="2">
        <v>44966.472070960648</v>
      </c>
      <c r="B18" s="1" t="s">
        <v>30</v>
      </c>
      <c r="C18" s="1" t="s">
        <v>21</v>
      </c>
      <c r="D18" s="1" t="s">
        <v>28</v>
      </c>
      <c r="E18" s="1" t="s">
        <v>21</v>
      </c>
      <c r="F18" s="1" t="s">
        <v>58</v>
      </c>
      <c r="G18" s="1" t="s">
        <v>21</v>
      </c>
      <c r="H18" s="1" t="s">
        <v>25</v>
      </c>
      <c r="I18" s="1" t="s">
        <v>97</v>
      </c>
      <c r="J18" s="1" t="s">
        <v>24</v>
      </c>
      <c r="K18" s="1" t="s">
        <v>59</v>
      </c>
      <c r="L18" s="1">
        <v>4</v>
      </c>
      <c r="M18" s="1">
        <v>5</v>
      </c>
      <c r="N18" s="1">
        <v>4</v>
      </c>
      <c r="O18" s="1">
        <v>2</v>
      </c>
      <c r="P18" s="1">
        <v>4</v>
      </c>
      <c r="Q18" s="1">
        <v>2</v>
      </c>
      <c r="R18" s="1" t="s">
        <v>21</v>
      </c>
      <c r="T18" s="1" t="s">
        <v>60</v>
      </c>
    </row>
    <row r="19" spans="1:20" ht="13.2" x14ac:dyDescent="0.25">
      <c r="A19" s="2">
        <v>44966.473080694443</v>
      </c>
      <c r="B19" s="1" t="s">
        <v>20</v>
      </c>
      <c r="C19" s="1" t="s">
        <v>24</v>
      </c>
      <c r="D19" s="1" t="s">
        <v>61</v>
      </c>
      <c r="E19" s="1" t="s">
        <v>21</v>
      </c>
      <c r="F19" s="1" t="s">
        <v>35</v>
      </c>
      <c r="G19" s="1" t="s">
        <v>21</v>
      </c>
      <c r="H19" s="1" t="s">
        <v>33</v>
      </c>
      <c r="I19" s="1" t="s">
        <v>62</v>
      </c>
      <c r="J19" s="1" t="s">
        <v>21</v>
      </c>
      <c r="K19" s="1" t="s">
        <v>63</v>
      </c>
      <c r="L19" s="1">
        <v>3</v>
      </c>
      <c r="M19" s="1">
        <v>3</v>
      </c>
      <c r="N19" s="1">
        <v>2</v>
      </c>
      <c r="O19" s="1">
        <v>4</v>
      </c>
      <c r="P19" s="1">
        <v>5</v>
      </c>
      <c r="Q19" s="1">
        <v>3</v>
      </c>
      <c r="R19" s="1" t="s">
        <v>21</v>
      </c>
    </row>
    <row r="20" spans="1:20" ht="13.2" x14ac:dyDescent="0.25">
      <c r="A20" s="2">
        <v>44966.482333217587</v>
      </c>
      <c r="B20" s="1" t="s">
        <v>20</v>
      </c>
      <c r="C20" s="1" t="s">
        <v>24</v>
      </c>
      <c r="D20" s="1" t="s">
        <v>61</v>
      </c>
      <c r="E20" s="1" t="s">
        <v>21</v>
      </c>
      <c r="F20" s="1" t="s">
        <v>35</v>
      </c>
      <c r="G20" s="1" t="s">
        <v>21</v>
      </c>
      <c r="H20" s="1" t="s">
        <v>25</v>
      </c>
      <c r="J20" s="1" t="s">
        <v>21</v>
      </c>
      <c r="K20" s="1" t="s">
        <v>64</v>
      </c>
      <c r="L20" s="1">
        <v>2</v>
      </c>
      <c r="M20" s="1">
        <v>4</v>
      </c>
      <c r="N20" s="1">
        <v>3</v>
      </c>
      <c r="O20" s="1">
        <v>3</v>
      </c>
      <c r="P20" s="1">
        <v>2</v>
      </c>
      <c r="Q20" s="1">
        <v>2</v>
      </c>
      <c r="R20" s="1" t="s">
        <v>21</v>
      </c>
    </row>
    <row r="21" spans="1:20" ht="13.2" x14ac:dyDescent="0.25">
      <c r="A21" s="2">
        <v>44966.486733622689</v>
      </c>
      <c r="B21" s="1" t="s">
        <v>65</v>
      </c>
      <c r="C21" s="1" t="s">
        <v>24</v>
      </c>
      <c r="D21" s="1" t="s">
        <v>66</v>
      </c>
      <c r="E21" s="1" t="s">
        <v>21</v>
      </c>
      <c r="F21" s="1" t="s">
        <v>67</v>
      </c>
      <c r="G21" s="1" t="s">
        <v>24</v>
      </c>
      <c r="H21" s="1" t="s">
        <v>48</v>
      </c>
      <c r="I21" s="1" t="s">
        <v>36</v>
      </c>
      <c r="J21" s="1" t="s">
        <v>21</v>
      </c>
      <c r="K21" s="1" t="s">
        <v>68</v>
      </c>
      <c r="L21" s="1">
        <v>3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 t="s">
        <v>21</v>
      </c>
    </row>
    <row r="22" spans="1:20" ht="13.2" x14ac:dyDescent="0.25">
      <c r="A22" s="2">
        <v>44966.498581979162</v>
      </c>
      <c r="B22" s="1" t="s">
        <v>20</v>
      </c>
      <c r="C22" s="1" t="s">
        <v>21</v>
      </c>
      <c r="D22" s="1" t="s">
        <v>44</v>
      </c>
      <c r="E22" s="1" t="s">
        <v>21</v>
      </c>
      <c r="F22" s="1" t="s">
        <v>23</v>
      </c>
      <c r="G22" s="1" t="s">
        <v>21</v>
      </c>
      <c r="H22" s="1" t="s">
        <v>25</v>
      </c>
      <c r="I22" s="1" t="s">
        <v>97</v>
      </c>
      <c r="J22" s="1" t="s">
        <v>21</v>
      </c>
      <c r="K22" s="1" t="s">
        <v>69</v>
      </c>
      <c r="L22" s="1">
        <v>4</v>
      </c>
      <c r="M22" s="1">
        <v>3</v>
      </c>
      <c r="N22" s="1">
        <v>3</v>
      </c>
      <c r="O22" s="1">
        <v>4</v>
      </c>
      <c r="P22" s="1">
        <v>5</v>
      </c>
      <c r="Q22" s="1">
        <v>5</v>
      </c>
      <c r="R22" s="1" t="s">
        <v>21</v>
      </c>
    </row>
    <row r="23" spans="1:20" ht="13.2" x14ac:dyDescent="0.25">
      <c r="A23" s="2">
        <v>44966.520031759261</v>
      </c>
      <c r="B23" s="1" t="s">
        <v>30</v>
      </c>
      <c r="C23" s="1" t="s">
        <v>21</v>
      </c>
      <c r="D23" s="1" t="s">
        <v>28</v>
      </c>
      <c r="E23" s="1" t="s">
        <v>24</v>
      </c>
      <c r="F23" s="1" t="s">
        <v>35</v>
      </c>
      <c r="G23" s="1" t="s">
        <v>21</v>
      </c>
      <c r="H23" s="1" t="s">
        <v>25</v>
      </c>
      <c r="I23" s="1" t="s">
        <v>40</v>
      </c>
      <c r="J23" s="1" t="s">
        <v>24</v>
      </c>
      <c r="K23" s="1" t="s">
        <v>70</v>
      </c>
      <c r="L23" s="1">
        <v>2</v>
      </c>
      <c r="M23" s="1">
        <v>2</v>
      </c>
      <c r="N23" s="1">
        <v>3</v>
      </c>
      <c r="O23" s="1">
        <v>2</v>
      </c>
      <c r="P23" s="1">
        <v>2</v>
      </c>
      <c r="Q23" s="1">
        <v>2</v>
      </c>
      <c r="R23" s="1" t="s">
        <v>21</v>
      </c>
    </row>
    <row r="24" spans="1:20" ht="13.2" x14ac:dyDescent="0.25">
      <c r="A24" s="2">
        <v>44966.589207060184</v>
      </c>
      <c r="B24" s="1" t="s">
        <v>20</v>
      </c>
      <c r="C24" s="1" t="s">
        <v>21</v>
      </c>
      <c r="D24" s="1" t="s">
        <v>28</v>
      </c>
      <c r="E24" s="1" t="s">
        <v>21</v>
      </c>
      <c r="F24" s="1" t="s">
        <v>35</v>
      </c>
      <c r="G24" s="1" t="s">
        <v>21</v>
      </c>
      <c r="H24" s="1" t="s">
        <v>33</v>
      </c>
      <c r="J24" s="1" t="s">
        <v>21</v>
      </c>
      <c r="K24" s="1" t="s">
        <v>71</v>
      </c>
      <c r="L24" s="1">
        <v>5</v>
      </c>
      <c r="M24" s="1">
        <v>4</v>
      </c>
      <c r="N24" s="1">
        <v>1</v>
      </c>
      <c r="O24" s="1">
        <v>2</v>
      </c>
      <c r="P24" s="1">
        <v>5</v>
      </c>
      <c r="Q24" s="1">
        <v>5</v>
      </c>
      <c r="R24" s="1" t="s">
        <v>21</v>
      </c>
    </row>
    <row r="25" spans="1:20" ht="13.2" x14ac:dyDescent="0.25">
      <c r="A25" s="2">
        <v>44966.661943807871</v>
      </c>
      <c r="B25" s="1" t="s">
        <v>30</v>
      </c>
      <c r="C25" s="1" t="s">
        <v>21</v>
      </c>
      <c r="D25" s="1" t="s">
        <v>28</v>
      </c>
      <c r="E25" s="1" t="s">
        <v>21</v>
      </c>
      <c r="F25" s="1" t="s">
        <v>23</v>
      </c>
      <c r="G25" s="1" t="s">
        <v>21</v>
      </c>
      <c r="H25" s="1" t="s">
        <v>33</v>
      </c>
      <c r="I25" s="1" t="s">
        <v>97</v>
      </c>
      <c r="J25" s="1" t="s">
        <v>21</v>
      </c>
      <c r="K25" s="1" t="s">
        <v>72</v>
      </c>
      <c r="L25" s="1">
        <v>5</v>
      </c>
      <c r="M25" s="1">
        <v>4</v>
      </c>
      <c r="N25" s="1">
        <v>4</v>
      </c>
      <c r="O25" s="1">
        <v>5</v>
      </c>
      <c r="P25" s="1">
        <v>5</v>
      </c>
      <c r="Q25" s="1">
        <v>5</v>
      </c>
      <c r="R25" s="1" t="s">
        <v>21</v>
      </c>
    </row>
    <row r="26" spans="1:20" ht="13.2" x14ac:dyDescent="0.25">
      <c r="A26" s="2">
        <v>44970.423700451385</v>
      </c>
      <c r="B26" s="1" t="s">
        <v>30</v>
      </c>
      <c r="C26" s="1" t="s">
        <v>21</v>
      </c>
      <c r="D26" s="1" t="s">
        <v>31</v>
      </c>
      <c r="E26" s="1" t="s">
        <v>21</v>
      </c>
      <c r="F26" s="1" t="s">
        <v>73</v>
      </c>
      <c r="G26" s="1" t="s">
        <v>21</v>
      </c>
      <c r="H26" s="1" t="s">
        <v>25</v>
      </c>
      <c r="J26" s="1" t="s">
        <v>21</v>
      </c>
      <c r="K26" s="1" t="s">
        <v>74</v>
      </c>
      <c r="L26" s="1">
        <v>5</v>
      </c>
      <c r="M26" s="1">
        <v>5</v>
      </c>
      <c r="N26" s="1">
        <v>4</v>
      </c>
      <c r="O26" s="1">
        <v>5</v>
      </c>
      <c r="P26" s="1">
        <v>5</v>
      </c>
      <c r="Q26" s="1">
        <v>5</v>
      </c>
      <c r="R26" s="1" t="s">
        <v>21</v>
      </c>
    </row>
    <row r="27" spans="1:20" ht="13.2" x14ac:dyDescent="0.25">
      <c r="A27" s="2">
        <v>44970.631186817132</v>
      </c>
      <c r="B27" s="1" t="s">
        <v>30</v>
      </c>
      <c r="C27" s="1" t="s">
        <v>21</v>
      </c>
      <c r="D27" s="1" t="s">
        <v>28</v>
      </c>
      <c r="E27" s="1" t="s">
        <v>21</v>
      </c>
      <c r="F27" s="1" t="s">
        <v>35</v>
      </c>
      <c r="G27" s="1" t="s">
        <v>21</v>
      </c>
      <c r="H27" s="1" t="s">
        <v>75</v>
      </c>
      <c r="J27" s="1" t="s">
        <v>21</v>
      </c>
      <c r="K27" s="1" t="s">
        <v>76</v>
      </c>
      <c r="L27" s="1">
        <v>3</v>
      </c>
      <c r="M27" s="1">
        <v>3</v>
      </c>
      <c r="N27" s="1">
        <v>4</v>
      </c>
      <c r="O27" s="1">
        <v>4</v>
      </c>
      <c r="P27" s="1">
        <v>3</v>
      </c>
      <c r="Q27" s="1">
        <v>3</v>
      </c>
      <c r="R27" s="1" t="s">
        <v>24</v>
      </c>
      <c r="S27" s="1" t="s">
        <v>77</v>
      </c>
    </row>
    <row r="28" spans="1:20" ht="13.2" x14ac:dyDescent="0.25">
      <c r="A28" s="2">
        <v>44973.441217812499</v>
      </c>
      <c r="B28" s="1" t="s">
        <v>20</v>
      </c>
      <c r="C28" s="1" t="s">
        <v>21</v>
      </c>
      <c r="D28" s="1" t="s">
        <v>31</v>
      </c>
      <c r="E28" s="1" t="s">
        <v>21</v>
      </c>
      <c r="F28" s="1" t="s">
        <v>23</v>
      </c>
      <c r="G28" s="1" t="s">
        <v>21</v>
      </c>
      <c r="H28" s="1" t="s">
        <v>25</v>
      </c>
      <c r="J28" s="1" t="s">
        <v>21</v>
      </c>
      <c r="K28" s="1" t="s">
        <v>78</v>
      </c>
      <c r="L28" s="1">
        <v>4</v>
      </c>
      <c r="M28" s="1">
        <v>4</v>
      </c>
      <c r="N28" s="1">
        <v>4</v>
      </c>
      <c r="O28" s="1">
        <v>5</v>
      </c>
      <c r="P28" s="1">
        <v>3</v>
      </c>
      <c r="Q28" s="1">
        <v>3</v>
      </c>
      <c r="R28" s="1" t="s">
        <v>21</v>
      </c>
      <c r="T28" s="1" t="s">
        <v>79</v>
      </c>
    </row>
    <row r="29" spans="1:20" ht="13.2" x14ac:dyDescent="0.25">
      <c r="A29" s="2">
        <v>44973.44319726852</v>
      </c>
      <c r="B29" s="1" t="s">
        <v>30</v>
      </c>
      <c r="C29" s="1" t="s">
        <v>21</v>
      </c>
      <c r="D29" s="1" t="s">
        <v>31</v>
      </c>
      <c r="E29" s="1" t="s">
        <v>21</v>
      </c>
      <c r="F29" s="1" t="s">
        <v>35</v>
      </c>
      <c r="G29" s="1" t="s">
        <v>21</v>
      </c>
      <c r="H29" s="1" t="s">
        <v>25</v>
      </c>
      <c r="J29" s="1" t="s">
        <v>21</v>
      </c>
      <c r="K29" s="1" t="s">
        <v>80</v>
      </c>
      <c r="L29" s="1">
        <v>4</v>
      </c>
      <c r="M29" s="1">
        <v>4</v>
      </c>
      <c r="N29" s="1">
        <v>4</v>
      </c>
      <c r="O29" s="1">
        <v>3</v>
      </c>
      <c r="P29" s="1">
        <v>3</v>
      </c>
      <c r="Q29" s="1">
        <v>3</v>
      </c>
      <c r="R29" s="1" t="s">
        <v>24</v>
      </c>
      <c r="S29" s="1" t="s">
        <v>81</v>
      </c>
      <c r="T29" s="1" t="s">
        <v>82</v>
      </c>
    </row>
    <row r="30" spans="1:20" ht="13.2" x14ac:dyDescent="0.25">
      <c r="A30" s="2">
        <v>44973.445411643523</v>
      </c>
      <c r="B30" s="1" t="s">
        <v>20</v>
      </c>
      <c r="C30" s="1" t="s">
        <v>21</v>
      </c>
      <c r="D30" s="1" t="s">
        <v>28</v>
      </c>
      <c r="E30" s="1" t="s">
        <v>21</v>
      </c>
      <c r="F30" s="1" t="s">
        <v>35</v>
      </c>
      <c r="G30" s="1" t="s">
        <v>21</v>
      </c>
      <c r="H30" s="1" t="s">
        <v>33</v>
      </c>
      <c r="I30" s="1" t="s">
        <v>36</v>
      </c>
      <c r="J30" s="1" t="s">
        <v>21</v>
      </c>
      <c r="K30" s="1" t="s">
        <v>83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3</v>
      </c>
      <c r="R30" s="1" t="s">
        <v>24</v>
      </c>
      <c r="S30" s="1" t="s">
        <v>84</v>
      </c>
    </row>
    <row r="31" spans="1:20" ht="13.2" x14ac:dyDescent="0.25">
      <c r="A31" s="2">
        <v>44973.4468656713</v>
      </c>
      <c r="B31" s="1" t="s">
        <v>65</v>
      </c>
      <c r="C31" s="1" t="s">
        <v>21</v>
      </c>
      <c r="D31" s="1" t="s">
        <v>31</v>
      </c>
      <c r="E31" s="1" t="s">
        <v>21</v>
      </c>
      <c r="F31" s="1" t="s">
        <v>23</v>
      </c>
      <c r="G31" s="1" t="s">
        <v>21</v>
      </c>
      <c r="H31" s="1" t="s">
        <v>25</v>
      </c>
      <c r="J31" s="1" t="s">
        <v>21</v>
      </c>
      <c r="K31" s="1" t="s">
        <v>85</v>
      </c>
      <c r="L31" s="1">
        <v>4</v>
      </c>
      <c r="M31" s="1">
        <v>4</v>
      </c>
      <c r="N31" s="1">
        <v>4</v>
      </c>
      <c r="O31" s="1">
        <v>3</v>
      </c>
      <c r="P31" s="1">
        <v>3</v>
      </c>
      <c r="Q31" s="1">
        <v>4</v>
      </c>
      <c r="R31" s="1" t="s">
        <v>21</v>
      </c>
    </row>
    <row r="32" spans="1:20" ht="15.75" customHeight="1" x14ac:dyDescent="0.25">
      <c r="L32">
        <f>AVERAGE(L2:L31)</f>
        <v>3.6333333333333333</v>
      </c>
      <c r="M32">
        <f>AVERAGE(M2:M31)</f>
        <v>3.5</v>
      </c>
      <c r="N32">
        <f t="shared" ref="M32:Q32" si="0">AVERAGE(N2:N31)</f>
        <v>3.3333333333333335</v>
      </c>
      <c r="O32">
        <f t="shared" si="0"/>
        <v>3.2333333333333334</v>
      </c>
      <c r="P32">
        <f t="shared" si="0"/>
        <v>3.7</v>
      </c>
      <c r="Q32">
        <f t="shared" si="0"/>
        <v>3.4</v>
      </c>
    </row>
    <row r="35" spans="14:14" s="4" customFormat="1" ht="58.8" customHeight="1" x14ac:dyDescent="0.25">
      <c r="N35" s="4">
        <f>AVERAGE(L32:Q32)</f>
        <v>3.4666666666666663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5081D-F45A-4886-A5FF-B6245A8479B9}">
  <dimension ref="B2:H8"/>
  <sheetViews>
    <sheetView workbookViewId="0">
      <selection activeCell="N9" sqref="N9"/>
    </sheetView>
  </sheetViews>
  <sheetFormatPr defaultRowHeight="13.2" x14ac:dyDescent="0.25"/>
  <cols>
    <col min="3" max="3" width="25.88671875" style="6" customWidth="1"/>
    <col min="4" max="4" width="16.109375" style="6" customWidth="1"/>
  </cols>
  <sheetData>
    <row r="2" spans="2:8" ht="15.6" customHeight="1" x14ac:dyDescent="0.25"/>
    <row r="3" spans="2:8" ht="95.4" customHeight="1" x14ac:dyDescent="0.25">
      <c r="B3" s="4"/>
      <c r="C3" s="5" t="s">
        <v>3</v>
      </c>
      <c r="D3" s="7" t="s">
        <v>90</v>
      </c>
      <c r="E3" s="4"/>
      <c r="F3" s="4"/>
      <c r="G3" s="4"/>
      <c r="H3" s="4"/>
    </row>
    <row r="4" spans="2:8" x14ac:dyDescent="0.25">
      <c r="C4" s="8" t="s">
        <v>86</v>
      </c>
      <c r="D4" s="6">
        <v>7</v>
      </c>
    </row>
    <row r="5" spans="2:8" x14ac:dyDescent="0.25">
      <c r="C5" s="8" t="s">
        <v>28</v>
      </c>
      <c r="D5" s="6">
        <v>16</v>
      </c>
    </row>
    <row r="6" spans="2:8" x14ac:dyDescent="0.25">
      <c r="C6" s="8" t="s">
        <v>87</v>
      </c>
      <c r="D6" s="6">
        <v>2</v>
      </c>
    </row>
    <row r="7" spans="2:8" x14ac:dyDescent="0.25">
      <c r="C7" s="8" t="s">
        <v>88</v>
      </c>
      <c r="D7" s="6">
        <v>1</v>
      </c>
    </row>
    <row r="8" spans="2:8" x14ac:dyDescent="0.25">
      <c r="C8" s="8" t="s">
        <v>89</v>
      </c>
      <c r="D8" s="6">
        <v>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9374B-B38C-454A-A6C4-FE8B28B671EF}">
  <dimension ref="A1:D36"/>
  <sheetViews>
    <sheetView topLeftCell="A19" workbookViewId="0">
      <selection activeCell="B42" sqref="B42"/>
    </sheetView>
  </sheetViews>
  <sheetFormatPr defaultRowHeight="13.2" x14ac:dyDescent="0.25"/>
  <cols>
    <col min="1" max="1" width="25.21875" style="4" customWidth="1"/>
    <col min="4" max="4" width="8.88671875" style="10"/>
  </cols>
  <sheetData>
    <row r="1" spans="1:4" ht="28.8" customHeight="1" x14ac:dyDescent="0.25">
      <c r="A1" s="4" t="s">
        <v>91</v>
      </c>
    </row>
    <row r="2" spans="1:4" x14ac:dyDescent="0.25">
      <c r="A2" s="4" t="s">
        <v>92</v>
      </c>
      <c r="B2">
        <v>29</v>
      </c>
      <c r="C2" s="9" t="s">
        <v>94</v>
      </c>
      <c r="D2" s="10">
        <f>B2/30</f>
        <v>0.96666666666666667</v>
      </c>
    </row>
    <row r="3" spans="1:4" x14ac:dyDescent="0.25">
      <c r="A3" s="4" t="s">
        <v>93</v>
      </c>
      <c r="B3">
        <v>1</v>
      </c>
      <c r="C3" s="9" t="s">
        <v>94</v>
      </c>
      <c r="D3" s="10">
        <f>B3/30</f>
        <v>3.3333333333333333E-2</v>
      </c>
    </row>
    <row r="7" spans="1:4" x14ac:dyDescent="0.25">
      <c r="A7" s="3" t="s">
        <v>23</v>
      </c>
      <c r="B7">
        <v>17</v>
      </c>
      <c r="C7" s="9" t="s">
        <v>94</v>
      </c>
      <c r="D7" s="10">
        <f>B7/30</f>
        <v>0.56666666666666665</v>
      </c>
    </row>
    <row r="8" spans="1:4" x14ac:dyDescent="0.25">
      <c r="A8" s="4" t="s">
        <v>35</v>
      </c>
      <c r="B8">
        <v>10</v>
      </c>
      <c r="C8" s="9" t="s">
        <v>94</v>
      </c>
      <c r="D8" s="10">
        <f>B8/30</f>
        <v>0.33333333333333331</v>
      </c>
    </row>
    <row r="9" spans="1:4" x14ac:dyDescent="0.25">
      <c r="A9" s="4" t="s">
        <v>95</v>
      </c>
      <c r="B9">
        <v>1</v>
      </c>
      <c r="C9" s="9" t="s">
        <v>94</v>
      </c>
      <c r="D9" s="10">
        <f>B9/30</f>
        <v>3.3333333333333333E-2</v>
      </c>
    </row>
    <row r="10" spans="1:4" x14ac:dyDescent="0.25">
      <c r="A10" s="4" t="s">
        <v>89</v>
      </c>
      <c r="B10">
        <v>2</v>
      </c>
      <c r="C10" s="9" t="s">
        <v>94</v>
      </c>
      <c r="D10" s="10">
        <f>B10/30</f>
        <v>6.6666666666666666E-2</v>
      </c>
    </row>
    <row r="13" spans="1:4" ht="26.4" x14ac:dyDescent="0.25">
      <c r="A13" s="4" t="s">
        <v>96</v>
      </c>
    </row>
    <row r="14" spans="1:4" x14ac:dyDescent="0.25">
      <c r="A14" s="4" t="s">
        <v>92</v>
      </c>
      <c r="B14">
        <v>18</v>
      </c>
      <c r="C14" s="9" t="s">
        <v>94</v>
      </c>
      <c r="D14" s="10">
        <f>B14/$B$16</f>
        <v>0.62068965517241381</v>
      </c>
    </row>
    <row r="15" spans="1:4" x14ac:dyDescent="0.25">
      <c r="A15" s="4" t="s">
        <v>93</v>
      </c>
      <c r="B15">
        <v>11</v>
      </c>
      <c r="C15" s="9" t="s">
        <v>94</v>
      </c>
      <c r="D15" s="10">
        <f>B15/$B$16</f>
        <v>0.37931034482758619</v>
      </c>
    </row>
    <row r="16" spans="1:4" x14ac:dyDescent="0.25">
      <c r="B16">
        <f>SUM(B14:B15)</f>
        <v>29</v>
      </c>
    </row>
    <row r="19" spans="1:4" ht="39.6" x14ac:dyDescent="0.25">
      <c r="A19" s="3" t="s">
        <v>7</v>
      </c>
    </row>
    <row r="20" spans="1:4" x14ac:dyDescent="0.25">
      <c r="A20" s="3" t="s">
        <v>25</v>
      </c>
      <c r="B20">
        <v>15</v>
      </c>
      <c r="C20" s="9" t="s">
        <v>94</v>
      </c>
      <c r="D20" s="10">
        <f>B20/$B$24</f>
        <v>0.5</v>
      </c>
    </row>
    <row r="21" spans="1:4" x14ac:dyDescent="0.25">
      <c r="A21" s="3" t="s">
        <v>33</v>
      </c>
      <c r="B21">
        <v>12</v>
      </c>
      <c r="C21" s="9" t="s">
        <v>94</v>
      </c>
      <c r="D21" s="10">
        <f t="shared" ref="D21:D22" si="0">B21/$B$24</f>
        <v>0.4</v>
      </c>
    </row>
    <row r="22" spans="1:4" x14ac:dyDescent="0.25">
      <c r="A22" s="3" t="s">
        <v>48</v>
      </c>
      <c r="B22">
        <v>2</v>
      </c>
      <c r="C22" s="9" t="s">
        <v>94</v>
      </c>
      <c r="D22" s="10">
        <f t="shared" si="0"/>
        <v>6.6666666666666666E-2</v>
      </c>
    </row>
    <row r="23" spans="1:4" x14ac:dyDescent="0.25">
      <c r="A23" s="3" t="s">
        <v>75</v>
      </c>
      <c r="B23">
        <v>1</v>
      </c>
      <c r="C23" s="9" t="s">
        <v>94</v>
      </c>
      <c r="D23" s="10">
        <f>B23/$B$24</f>
        <v>3.3333333333333333E-2</v>
      </c>
    </row>
    <row r="24" spans="1:4" x14ac:dyDescent="0.25">
      <c r="B24">
        <f>SUM(B20:B23)</f>
        <v>30</v>
      </c>
    </row>
    <row r="27" spans="1:4" ht="52.8" x14ac:dyDescent="0.25">
      <c r="A27" s="3" t="s">
        <v>8</v>
      </c>
    </row>
    <row r="28" spans="1:4" ht="26.4" x14ac:dyDescent="0.25">
      <c r="A28" s="3" t="s">
        <v>36</v>
      </c>
      <c r="B28">
        <v>8</v>
      </c>
      <c r="C28" s="9" t="s">
        <v>94</v>
      </c>
      <c r="D28" s="10">
        <f>B28/$B$32</f>
        <v>0.53333333333333333</v>
      </c>
    </row>
    <row r="29" spans="1:4" x14ac:dyDescent="0.25">
      <c r="A29" s="1" t="s">
        <v>40</v>
      </c>
      <c r="B29">
        <v>2</v>
      </c>
      <c r="C29" s="9" t="s">
        <v>94</v>
      </c>
      <c r="D29" s="10">
        <f t="shared" ref="D29:D31" si="1">B29/$B$32</f>
        <v>0.13333333333333333</v>
      </c>
    </row>
    <row r="30" spans="1:4" x14ac:dyDescent="0.25">
      <c r="A30" s="1" t="s">
        <v>97</v>
      </c>
      <c r="B30">
        <v>4</v>
      </c>
      <c r="C30" s="9" t="s">
        <v>94</v>
      </c>
      <c r="D30" s="10">
        <f t="shared" si="1"/>
        <v>0.26666666666666666</v>
      </c>
    </row>
    <row r="31" spans="1:4" x14ac:dyDescent="0.25">
      <c r="A31" s="1" t="s">
        <v>62</v>
      </c>
      <c r="B31">
        <v>1</v>
      </c>
      <c r="C31" s="9" t="s">
        <v>94</v>
      </c>
      <c r="D31" s="10">
        <f t="shared" si="1"/>
        <v>6.6666666666666666E-2</v>
      </c>
    </row>
    <row r="32" spans="1:4" x14ac:dyDescent="0.25">
      <c r="B32">
        <f>SUM(B28:B31)</f>
        <v>15</v>
      </c>
    </row>
    <row r="34" spans="1:2" x14ac:dyDescent="0.25">
      <c r="A34" s="1" t="s">
        <v>9</v>
      </c>
    </row>
    <row r="35" spans="1:2" x14ac:dyDescent="0.25">
      <c r="A35" s="4" t="s">
        <v>93</v>
      </c>
      <c r="B35">
        <v>4</v>
      </c>
    </row>
    <row r="36" spans="1:2" x14ac:dyDescent="0.25">
      <c r="A36" s="4" t="s">
        <v>92</v>
      </c>
      <c r="B36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C3BBB-78AE-40D3-B191-7821E97F5776}">
  <dimension ref="A1:G28"/>
  <sheetViews>
    <sheetView zoomScale="77" zoomScaleNormal="80" workbookViewId="0">
      <pane ySplit="1" topLeftCell="A23" activePane="bottomLeft" state="frozen"/>
      <selection pane="bottomLeft" activeCell="C3" sqref="C3"/>
    </sheetView>
  </sheetViews>
  <sheetFormatPr defaultRowHeight="13.2" x14ac:dyDescent="0.25"/>
  <cols>
    <col min="1" max="1" width="103.109375" style="11" customWidth="1"/>
    <col min="2" max="2" width="29.6640625" style="4" customWidth="1"/>
    <col min="3" max="3" width="34.6640625" style="4" customWidth="1"/>
    <col min="4" max="4" width="40.88671875" customWidth="1"/>
    <col min="5" max="5" width="39.6640625" customWidth="1"/>
    <col min="6" max="6" width="28.21875" customWidth="1"/>
    <col min="7" max="7" width="31" customWidth="1"/>
  </cols>
  <sheetData>
    <row r="1" spans="1:7" s="14" customFormat="1" ht="26.4" x14ac:dyDescent="0.25">
      <c r="A1" s="13" t="s">
        <v>10</v>
      </c>
      <c r="B1" s="14" t="s">
        <v>99</v>
      </c>
      <c r="C1" s="14" t="s">
        <v>98</v>
      </c>
      <c r="D1" s="14" t="s">
        <v>101</v>
      </c>
      <c r="E1" s="14" t="s">
        <v>102</v>
      </c>
      <c r="F1" s="14" t="s">
        <v>103</v>
      </c>
      <c r="G1" s="14" t="s">
        <v>104</v>
      </c>
    </row>
    <row r="2" spans="1:7" s="4" customFormat="1" ht="50.4" customHeight="1" x14ac:dyDescent="0.25">
      <c r="A2" s="12" t="s">
        <v>29</v>
      </c>
      <c r="C2" s="4" t="s">
        <v>100</v>
      </c>
    </row>
    <row r="3" spans="1:7" s="4" customFormat="1" ht="50.4" customHeight="1" x14ac:dyDescent="0.25">
      <c r="A3" s="12" t="s">
        <v>32</v>
      </c>
      <c r="C3" s="4" t="s">
        <v>100</v>
      </c>
    </row>
    <row r="4" spans="1:7" s="4" customFormat="1" ht="50.4" customHeight="1" x14ac:dyDescent="0.25">
      <c r="A4" s="12" t="s">
        <v>34</v>
      </c>
      <c r="B4" s="4" t="s">
        <v>100</v>
      </c>
    </row>
    <row r="5" spans="1:7" s="4" customFormat="1" ht="50.4" customHeight="1" x14ac:dyDescent="0.25">
      <c r="A5" s="12" t="s">
        <v>37</v>
      </c>
      <c r="B5" s="4" t="s">
        <v>100</v>
      </c>
    </row>
    <row r="6" spans="1:7" s="4" customFormat="1" ht="50.4" customHeight="1" x14ac:dyDescent="0.25">
      <c r="A6" s="12" t="s">
        <v>38</v>
      </c>
      <c r="C6" s="4" t="s">
        <v>100</v>
      </c>
    </row>
    <row r="7" spans="1:7" s="4" customFormat="1" ht="50.4" customHeight="1" x14ac:dyDescent="0.25">
      <c r="A7" s="12" t="s">
        <v>39</v>
      </c>
      <c r="C7" s="4" t="s">
        <v>100</v>
      </c>
    </row>
    <row r="8" spans="1:7" s="4" customFormat="1" ht="50.4" customHeight="1" x14ac:dyDescent="0.25">
      <c r="A8" s="12" t="s">
        <v>41</v>
      </c>
      <c r="B8" s="4" t="s">
        <v>100</v>
      </c>
    </row>
    <row r="9" spans="1:7" s="4" customFormat="1" ht="50.4" customHeight="1" x14ac:dyDescent="0.25">
      <c r="A9" s="12" t="s">
        <v>43</v>
      </c>
      <c r="B9" s="4" t="s">
        <v>100</v>
      </c>
    </row>
    <row r="10" spans="1:7" s="4" customFormat="1" ht="50.4" customHeight="1" x14ac:dyDescent="0.25">
      <c r="A10" s="12" t="s">
        <v>45</v>
      </c>
      <c r="C10" s="4" t="s">
        <v>100</v>
      </c>
    </row>
    <row r="11" spans="1:7" s="4" customFormat="1" ht="50.4" customHeight="1" x14ac:dyDescent="0.25">
      <c r="A11" s="12" t="s">
        <v>46</v>
      </c>
      <c r="B11" s="4" t="s">
        <v>100</v>
      </c>
    </row>
    <row r="12" spans="1:7" s="4" customFormat="1" ht="50.4" customHeight="1" x14ac:dyDescent="0.25">
      <c r="A12" s="12" t="s">
        <v>49</v>
      </c>
      <c r="C12" s="4" t="s">
        <v>100</v>
      </c>
    </row>
    <row r="13" spans="1:7" s="4" customFormat="1" ht="50.4" customHeight="1" x14ac:dyDescent="0.25">
      <c r="A13" s="12" t="s">
        <v>50</v>
      </c>
      <c r="D13" s="4" t="s">
        <v>100</v>
      </c>
    </row>
    <row r="14" spans="1:7" s="4" customFormat="1" ht="50.4" customHeight="1" x14ac:dyDescent="0.25">
      <c r="A14" s="12" t="s">
        <v>51</v>
      </c>
      <c r="B14" s="4" t="s">
        <v>100</v>
      </c>
      <c r="D14" s="4" t="s">
        <v>100</v>
      </c>
    </row>
    <row r="15" spans="1:7" s="4" customFormat="1" ht="50.4" customHeight="1" x14ac:dyDescent="0.25">
      <c r="A15" s="12" t="s">
        <v>54</v>
      </c>
      <c r="C15" s="4" t="s">
        <v>100</v>
      </c>
    </row>
    <row r="16" spans="1:7" s="4" customFormat="1" ht="50.4" customHeight="1" x14ac:dyDescent="0.25">
      <c r="A16" s="12" t="s">
        <v>63</v>
      </c>
      <c r="C16" s="4" t="s">
        <v>100</v>
      </c>
    </row>
    <row r="17" spans="1:7" s="4" customFormat="1" ht="50.4" customHeight="1" x14ac:dyDescent="0.25">
      <c r="A17" s="12" t="s">
        <v>64</v>
      </c>
      <c r="B17" s="4" t="s">
        <v>100</v>
      </c>
      <c r="E17" s="4" t="s">
        <v>100</v>
      </c>
    </row>
    <row r="18" spans="1:7" s="4" customFormat="1" ht="50.4" customHeight="1" x14ac:dyDescent="0.25">
      <c r="A18" s="12" t="s">
        <v>68</v>
      </c>
      <c r="E18" s="4" t="s">
        <v>100</v>
      </c>
    </row>
    <row r="19" spans="1:7" s="4" customFormat="1" ht="50.4" customHeight="1" x14ac:dyDescent="0.25">
      <c r="A19" s="12" t="s">
        <v>69</v>
      </c>
      <c r="C19" s="4" t="s">
        <v>100</v>
      </c>
    </row>
    <row r="20" spans="1:7" s="4" customFormat="1" ht="50.4" customHeight="1" x14ac:dyDescent="0.25">
      <c r="A20" s="12" t="s">
        <v>71</v>
      </c>
      <c r="F20" s="4" t="s">
        <v>100</v>
      </c>
    </row>
    <row r="21" spans="1:7" s="4" customFormat="1" ht="50.4" customHeight="1" x14ac:dyDescent="0.25">
      <c r="A21" s="12" t="s">
        <v>72</v>
      </c>
      <c r="G21" s="4" t="s">
        <v>100</v>
      </c>
    </row>
    <row r="22" spans="1:7" s="4" customFormat="1" ht="50.4" customHeight="1" x14ac:dyDescent="0.25">
      <c r="A22" s="12" t="s">
        <v>74</v>
      </c>
      <c r="C22" s="4" t="s">
        <v>100</v>
      </c>
    </row>
    <row r="23" spans="1:7" s="4" customFormat="1" ht="50.4" customHeight="1" x14ac:dyDescent="0.25">
      <c r="A23" s="12" t="s">
        <v>76</v>
      </c>
      <c r="C23" s="4" t="s">
        <v>100</v>
      </c>
    </row>
    <row r="24" spans="1:7" s="4" customFormat="1" ht="50.4" customHeight="1" x14ac:dyDescent="0.25">
      <c r="A24" s="12" t="s">
        <v>78</v>
      </c>
      <c r="C24" s="4" t="s">
        <v>100</v>
      </c>
    </row>
    <row r="25" spans="1:7" s="4" customFormat="1" ht="50.4" customHeight="1" x14ac:dyDescent="0.25">
      <c r="A25" s="12" t="s">
        <v>80</v>
      </c>
      <c r="B25" s="4" t="s">
        <v>100</v>
      </c>
    </row>
    <row r="26" spans="1:7" s="4" customFormat="1" ht="50.4" customHeight="1" x14ac:dyDescent="0.25">
      <c r="A26" s="12" t="s">
        <v>83</v>
      </c>
      <c r="C26" s="4" t="s">
        <v>100</v>
      </c>
    </row>
    <row r="27" spans="1:7" s="4" customFormat="1" ht="50.4" customHeight="1" x14ac:dyDescent="0.25">
      <c r="A27" s="12" t="s">
        <v>85</v>
      </c>
      <c r="B27" s="4" t="s">
        <v>100</v>
      </c>
      <c r="D27" s="15"/>
      <c r="E27" s="15" t="s">
        <v>100</v>
      </c>
      <c r="F27" s="15"/>
      <c r="G27" s="15"/>
    </row>
    <row r="28" spans="1:7" x14ac:dyDescent="0.25">
      <c r="B28" s="15">
        <f>9/26</f>
        <v>0.34615384615384615</v>
      </c>
      <c r="C28" s="15">
        <f>13/26</f>
        <v>0.5</v>
      </c>
      <c r="D28" s="10">
        <f>2/26</f>
        <v>7.6923076923076927E-2</v>
      </c>
      <c r="E28" s="10">
        <f>3/26</f>
        <v>0.11538461538461539</v>
      </c>
      <c r="F28" s="10">
        <f>1/26</f>
        <v>3.8461538461538464E-2</v>
      </c>
      <c r="G28" s="10">
        <f>1/26</f>
        <v>3.8461538461538464E-2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Risposte del modulo 1</vt:lpstr>
      <vt:lpstr>adozione</vt:lpstr>
      <vt:lpstr>cerimonie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Greta Mangiameli</cp:lastModifiedBy>
  <dcterms:modified xsi:type="dcterms:W3CDTF">2023-02-21T16:08:13Z</dcterms:modified>
</cp:coreProperties>
</file>